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nikolai/Downloads/"/>
    </mc:Choice>
  </mc:AlternateContent>
  <xr:revisionPtr revIDLastSave="0" documentId="13_ncr:1_{FB7E92EF-8841-8E47-9A5F-83DB0AB7DED8}" xr6:coauthVersionLast="47" xr6:coauthVersionMax="47" xr10:uidLastSave="{00000000-0000-0000-0000-000000000000}"/>
  <bookViews>
    <workbookView xWindow="11460" yWindow="500" windowWidth="21920" windowHeight="19000" xr2:uid="{00000000-000D-0000-FFFF-FFFF00000000}"/>
  </bookViews>
  <sheets>
    <sheet name="Applications" sheetId="6" r:id="rId1"/>
    <sheet name="Business Capabilty" sheetId="1" r:id="rId2"/>
    <sheet name="Department" sheetId="7" r:id="rId3"/>
    <sheet name="Technical Capabilities" sheetId="8" r:id="rId4"/>
    <sheet name="People" sheetId="5" r:id="rId5"/>
    <sheet name="External Organizations" sheetId="14" r:id="rId6"/>
    <sheet name="App -&gt; App" sheetId="10" r:id="rId7"/>
    <sheet name="People -&gt; App" sheetId="11" r:id="rId8"/>
    <sheet name="Dep -&gt; App" sheetId="12" r:id="rId9"/>
    <sheet name="Bus Cap -&gt; App" sheetId="2" r:id="rId10"/>
    <sheet name="Tech Cap -&gt; App" sheetId="9" r:id="rId11"/>
    <sheet name="Ext Org -&gt; App" sheetId="13" r:id="rId12"/>
  </sheets>
  <definedNames>
    <definedName name="_xlnm._FilterDatabase" localSheetId="6" hidden="1">'App -&gt; App'!$A$1:$E$3</definedName>
    <definedName name="_xlnm._FilterDatabase" localSheetId="0" hidden="1">Applications!$A$1:$G$11</definedName>
    <definedName name="_xlnm._FilterDatabase" localSheetId="9" hidden="1">'Bus Cap -&gt; App'!$A$1:$F$10</definedName>
    <definedName name="_xlnm._FilterDatabase" localSheetId="1" hidden="1">'Business Capabilty'!$A$1:$H$10</definedName>
    <definedName name="_xlnm._FilterDatabase" localSheetId="8" hidden="1">'Dep -&gt; App'!$A$1:$E$9</definedName>
    <definedName name="_xlnm._FilterDatabase" localSheetId="11" hidden="1">'Ext Org -&gt; App'!$A$1:$E$10</definedName>
    <definedName name="_xlnm._FilterDatabase" localSheetId="5" hidden="1">'External Organizations'!$A$1:$C$7</definedName>
    <definedName name="_xlnm._FilterDatabase" localSheetId="7" hidden="1">'People -&gt; App'!$A$1:$E$7</definedName>
    <definedName name="_xlnm._FilterDatabase" localSheetId="10" hidden="1">'Tech Cap -&gt; App'!$A$1:$F$10</definedName>
    <definedName name="_xlnm._FilterDatabase" localSheetId="3" hidden="1">'Technical Capabilities'!$A$1:$H$10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8" l="1"/>
  <c r="D4" i="8"/>
  <c r="D5" i="8"/>
  <c r="D6" i="8"/>
  <c r="D7" i="8"/>
  <c r="D8" i="8"/>
  <c r="B7" i="9" s="1"/>
  <c r="D9" i="8"/>
  <c r="B10" i="9" s="1"/>
  <c r="D10" i="8"/>
  <c r="B11" i="9" s="1"/>
  <c r="D2" i="8"/>
  <c r="D3" i="1"/>
  <c r="D4" i="1"/>
  <c r="D5" i="1"/>
  <c r="D6" i="1"/>
  <c r="D7" i="1"/>
  <c r="D8" i="1"/>
  <c r="D9" i="1"/>
  <c r="D10" i="1"/>
  <c r="D2" i="1"/>
  <c r="H10" i="8"/>
  <c r="H9" i="8"/>
  <c r="H8" i="8"/>
  <c r="H7" i="8"/>
  <c r="H6" i="8"/>
  <c r="H5" i="8"/>
  <c r="H4" i="8"/>
  <c r="H3" i="8"/>
  <c r="H2" i="8"/>
  <c r="H10" i="1"/>
  <c r="H9" i="1"/>
  <c r="H8" i="1"/>
  <c r="H7" i="1"/>
  <c r="H6" i="1"/>
  <c r="H5" i="1"/>
  <c r="H4" i="1"/>
  <c r="H3" i="1"/>
  <c r="H2" i="1"/>
  <c r="B9" i="9"/>
  <c r="B8" i="9"/>
  <c r="B3" i="9"/>
  <c r="B2" i="9"/>
  <c r="B6" i="9" l="1"/>
  <c r="B4" i="9"/>
  <c r="B5" i="9"/>
  <c r="B8" i="2"/>
  <c r="B5" i="2"/>
  <c r="B7" i="2"/>
  <c r="B4" i="2"/>
  <c r="B10" i="2"/>
  <c r="B3" i="2"/>
  <c r="B9" i="2"/>
  <c r="B6"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Nikolai Hegelstad</author>
  </authors>
  <commentList>
    <comment ref="D1" authorId="0" shapeId="0" xr:uid="{9A3AB868-D7EF-9044-A30E-ED48C03BF6D3}">
      <text>
        <r>
          <rPr>
            <sz val="10"/>
            <color rgb="FF000000"/>
            <rFont val="Tahoma"/>
            <family val="2"/>
          </rPr>
          <t xml:space="preserve">Used to match Applications to Capabilities.
</t>
        </r>
        <r>
          <rPr>
            <sz val="10"/>
            <color rgb="FF000000"/>
            <rFont val="Tahoma"/>
            <family val="2"/>
          </rPr>
          <t xml:space="preserve">
</t>
        </r>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path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 ref="H1" authorId="0" shapeId="0" xr:uid="{950A5576-E0FD-A640-96F6-90F614DCE00E}">
      <text>
        <r>
          <rPr>
            <sz val="10"/>
            <color rgb="FF000000"/>
            <rFont val="Tahoma"/>
            <family val="2"/>
          </rPr>
          <t xml:space="preserve">Convenience column.
</t>
        </r>
        <r>
          <rPr>
            <sz val="10"/>
            <color rgb="FF000000"/>
            <rFont val="Tahoma"/>
            <family val="2"/>
          </rPr>
          <t xml:space="preserve">
</t>
        </r>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level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Nikolai Hegelstad</author>
  </authors>
  <commentList>
    <comment ref="D1" authorId="0" shapeId="0" xr:uid="{6E1FCF45-DFA4-074A-AB62-8AD6267C11A4}">
      <text>
        <r>
          <rPr>
            <sz val="10"/>
            <color rgb="FF000000"/>
            <rFont val="Tahoma"/>
            <family val="2"/>
          </rPr>
          <t xml:space="preserve">Used to match Applications to Capabilities.
</t>
        </r>
        <r>
          <rPr>
            <sz val="10"/>
            <color rgb="FF000000"/>
            <rFont val="Tahoma"/>
            <family val="2"/>
          </rPr>
          <t xml:space="preserve">
</t>
        </r>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path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 ref="H1" authorId="0" shapeId="0" xr:uid="{ACBF5BC1-000C-2347-9A25-B704A93AECE0}">
      <text>
        <r>
          <rPr>
            <sz val="10"/>
            <color rgb="FF000000"/>
            <rFont val="Tahoma"/>
            <family val="2"/>
          </rPr>
          <t xml:space="preserve">Convenience column.
</t>
        </r>
        <r>
          <rPr>
            <sz val="10"/>
            <color rgb="FF000000"/>
            <rFont val="Tahoma"/>
            <family val="2"/>
          </rPr>
          <t xml:space="preserve">
</t>
        </r>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level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List>
</comments>
</file>

<file path=xl/sharedStrings.xml><?xml version="1.0" encoding="utf-8"?>
<sst xmlns="http://schemas.openxmlformats.org/spreadsheetml/2006/main" count="504" uniqueCount="131">
  <si>
    <t>Level 1</t>
  </si>
  <si>
    <t>Level 2</t>
  </si>
  <si>
    <t>Level 3</t>
  </si>
  <si>
    <t>Workspace</t>
  </si>
  <si>
    <t>Type</t>
  </si>
  <si>
    <t>Description</t>
  </si>
  <si>
    <t>Component Level</t>
  </si>
  <si>
    <t>Lifecycle Phase</t>
  </si>
  <si>
    <t>Total Direct Cost</t>
  </si>
  <si>
    <t>Capability ID</t>
  </si>
  <si>
    <t>Live.StartDate</t>
  </si>
  <si>
    <t>Core Capabilities</t>
  </si>
  <si>
    <t>Business Capabilities</t>
  </si>
  <si>
    <t>Business Capability</t>
  </si>
  <si>
    <t>Supporting Capabilities</t>
  </si>
  <si>
    <t>Finance</t>
  </si>
  <si>
    <t>Financial Reporting</t>
  </si>
  <si>
    <t>Live</t>
  </si>
  <si>
    <t>Marketing</t>
  </si>
  <si>
    <t>The promotion of the organization's products and services, and its wider values, to the market and society in general, and to targeted people and organizations.</t>
  </si>
  <si>
    <t>BC2.2</t>
  </si>
  <si>
    <t>The overall management of all monies and financial interests of the organization, including assets, instruments, debts; all strategies and plans relating to them; all processes and controls relating to their management and obligations arising from them.</t>
  </si>
  <si>
    <t>BC3.1</t>
  </si>
  <si>
    <t>Strategic Capabilities</t>
  </si>
  <si>
    <t>Organization Strategy and Transformation</t>
  </si>
  <si>
    <t>Enterprise Architecture</t>
  </si>
  <si>
    <t>Marketing Promotions</t>
  </si>
  <si>
    <t>The setting of organization-wide objectives and tactics to ensure the organization's success in the marketplace.</t>
  </si>
  <si>
    <t>BC1.1</t>
  </si>
  <si>
    <t>Covering the various Close and Report processes responsible for submitting financial statements in support of statutory, regulatory and trade and market reporting requirements.</t>
  </si>
  <si>
    <t>BC3.1.6</t>
  </si>
  <si>
    <t>Creation and communication of specific marketing messaging or content intended to promote the organization in general or its specific products or services to the market, the general public and targeted audiences.</t>
  </si>
  <si>
    <t>BC2.2.3</t>
  </si>
  <si>
    <t>Enterprise Architecture is a strategic capability that models and analyses the current business and IT landscape against strategic objectives and determines their evolution either to realize new objectives to maintain the continued ability to realize existing ones. t does this through explicit holistic modelling and analysis of the business and IT ecosystems rather than the traditional management method of cascading objectives and aggregating performance through the organisational hierarchy.</t>
  </si>
  <si>
    <t>BC1.1.3</t>
  </si>
  <si>
    <t>Capabilities that set direction for the organization, understanding environmental and market opportunities and challenges, defining direction of travel and objectives, planning changes to operating models and IT provision, funding and prioritising change initiatives and tracking them to completion.</t>
  </si>
  <si>
    <t>BC1</t>
  </si>
  <si>
    <t>Capabilities that define the organization's proposition to the market, defining its products and services, promoting them to the market and potential customers, setting up partnership and supply channels required to establish a business ecosystem within which to operate, provisioning and servicing those products and services, and maintaining the ongoing relationship with clients and customers.</t>
  </si>
  <si>
    <t>BC2</t>
  </si>
  <si>
    <t>Capabilities required to support the ongoing operation or trading of the organization, through the management of finances, the provision of resources, the operation of Information Technology, and the ongoing control and governance of relations between the organization and the social environment it operates within, as well as the management of risk and provisions to ensure its continuing operation.  
Supporting capabilities, although critical to the organization's operations, are not generally perceived as being core to its core generation of value, and are likely to be classified primarily as cost centers rather than profit centers.</t>
  </si>
  <si>
    <t>BC3</t>
  </si>
  <si>
    <t>Source component</t>
  </si>
  <si>
    <t>Target component</t>
  </si>
  <si>
    <t>Source workspace</t>
  </si>
  <si>
    <t>Target workspace</t>
  </si>
  <si>
    <t>Departments</t>
  </si>
  <si>
    <t>Norway Finance</t>
  </si>
  <si>
    <t>Norway IT</t>
  </si>
  <si>
    <t>Norway Marketing</t>
  </si>
  <si>
    <t>Applications</t>
  </si>
  <si>
    <t>SAP Disclosure Management</t>
  </si>
  <si>
    <t>Google Adwords</t>
  </si>
  <si>
    <t>HubSpot</t>
  </si>
  <si>
    <t>Marketing Platform</t>
  </si>
  <si>
    <t>SAP ERP</t>
  </si>
  <si>
    <t>SQL Server Data Warehouse (Finance)</t>
  </si>
  <si>
    <t>Oracle Enterprise Data Warehouse</t>
  </si>
  <si>
    <t>Ardoq</t>
  </si>
  <si>
    <t>Component Path</t>
  </si>
  <si>
    <t>Source component path</t>
  </si>
  <si>
    <t>Tom Zaloga</t>
  </si>
  <si>
    <t>People</t>
  </si>
  <si>
    <t>Is Expert In</t>
  </si>
  <si>
    <t>Anju Rao</t>
  </si>
  <si>
    <t>Michael Gregory</t>
  </si>
  <si>
    <t>Contact Email</t>
  </si>
  <si>
    <t>Person</t>
  </si>
  <si>
    <t>anju.rao@piedpiper.com</t>
  </si>
  <si>
    <t>tom.zaloga@piedpiper.com</t>
  </si>
  <si>
    <t>Live.EndDate</t>
  </si>
  <si>
    <t>Application</t>
  </si>
  <si>
    <t>Legacy Data Warehouse implemented under the InSite programme. Only some tables used by marketing, but most functions replaced by the SQL Server Data Warehouses.</t>
  </si>
  <si>
    <t>Phasing Out</t>
  </si>
  <si>
    <t>Google Ads (previously Google AdWords) is an online advertising platform developed by Google, where advertisers pay to display brief advertisements, service offerings, product listings, video content and generate mobile application installs within the Google ad network to web users. Google Ads' system is based partly on cookies and partly on keywords determined by advertisers. Google uses these characteristics to place advertising copy on pages where they think it might be relevant. Advertisers pay when users divert their browsing to click on the advertising copy. Partner websites receive a portion of the generated income.</t>
  </si>
  <si>
    <t>Ardoq develops solutions to document and analyse complex IT and business systems. Its solution enables users to combine textual documentation with interactive visualizations. The company’s Ardoq solution's features include automatically-generated real-time visualizations; real-time collaboration; powerful analytics; and model-based documentation and workspaces. The company serves businesses, developers, project managers, architects, and management stake holders.</t>
  </si>
  <si>
    <t>HubSpot is a developer and marketer of software products for inbound marketing and sales. It was founded by Brian Halligan and Dharmesh Shah in 200Its products and services aim to provide tools for social media marketing, content management, web analytics and search engine optimization.</t>
  </si>
  <si>
    <t>Implementing</t>
  </si>
  <si>
    <t>Business Processes included in SAP ERP are Operations (Sales &amp; Distribution, Materials Management, Production Planning, Logistics Execution, and Quality Management), Financials (Financial Accounting, Management Accounting, Financial Supply Chain Management), Human Capital Management (Training, Payroll, e-Recruiting) and Corporate Services (Travel Management, Environment, Health and Safety, and Real-Estate Management).</t>
  </si>
  <si>
    <t>Strategic Data Warehouse implmented under the Accelerate programme. Star-schema with separate fact tables for each business unit.</t>
  </si>
  <si>
    <t>Marketing managment system Act-On Software is a software-as-a-service product for marketing automation developed by Act-On, a company headquartered in Portland, Oregon. The company was founded in 20retailing its software exclusively through Cisco, which provided $2 million in funding. It is used mostly by medium-sized businesses. It developed an internal sales department to market the software directly to users with $million in funding raised. Act-On has received positive reviews for use by small to medium-sized businesses due to its ease-of-use, simplicity and cost.</t>
  </si>
  <si>
    <t>Disclosure management software that provides a flexible, collaborative disclosure process across teams, geographies, systems, and data sources. Publish financial statements in a variety of formats, including XBRL submissions.</t>
  </si>
  <si>
    <t>Department</t>
  </si>
  <si>
    <t>Is Realized By</t>
  </si>
  <si>
    <t>IT Development and Operations</t>
  </si>
  <si>
    <t>Software Requirements and Design</t>
  </si>
  <si>
    <t>Software and Process Modelling</t>
  </si>
  <si>
    <t>Technical Capabilities</t>
  </si>
  <si>
    <t>Technical Capability</t>
  </si>
  <si>
    <t>The abiliyt to model both structural (components and their relationships) and behavioural aspects (sequence of operations/ logic) of a manual proces or IT system. Design will help developers to perform coding of a particular component without spending too much time in understanding domain specific features and realize a requirement into an executable module. The purpose of this function is to investigate and identify the most appropriate solution option for given requirements, to improve reliability of the infrastructure or system by ensuring that infrastructure or system does not deviate from standards, best practices and architectural patterns and to reduce overall development costs and timelines by eliminating re-work and by doing things right the first time</t>
  </si>
  <si>
    <t>TC7.1.3</t>
  </si>
  <si>
    <t>Business Intelligence and Analytics</t>
  </si>
  <si>
    <t>Data Provisioning</t>
  </si>
  <si>
    <t>Data Warehouse</t>
  </si>
  <si>
    <t>Enables the storage of data, including history, from disparate sources in a consistent, integrated fashion. Includes the capability to store very large amounts of data, usually captured from other database systems and to perform on-line analytical processing on it in support of ad-hoc queries.</t>
  </si>
  <si>
    <t>TC5.1.1</t>
  </si>
  <si>
    <t>Application Platform</t>
  </si>
  <si>
    <t>Business Application Platform</t>
  </si>
  <si>
    <t>Business Application</t>
  </si>
  <si>
    <t>A classifier for a system that acts as the primary container and processing means for a subject area of data. This is different from an Master Data Management (MDM) in that data changes originate from the SoR.</t>
  </si>
  <si>
    <t>TC2.1.1</t>
  </si>
  <si>
    <t>Core technology capabilities required for delivering business function or data.</t>
  </si>
  <si>
    <t>TC2.1</t>
  </si>
  <si>
    <t>The ability to analyse and capture business and user requirements into an IT change project, and use these to elaborate the process or system design as the basis for implementation or software development.</t>
  </si>
  <si>
    <t>TC7.1</t>
  </si>
  <si>
    <t>The ability to capture, store and make available as the basis for reporting and analysis, business and technical data, most commonly structured or semi-structured, but not excluding unstructured content.</t>
  </si>
  <si>
    <t>TC5.1</t>
  </si>
  <si>
    <t>The ability to efficiently design, build and deploy software across both waterfall and agile delivery models.</t>
  </si>
  <si>
    <t>TC7</t>
  </si>
  <si>
    <t>Technology Platforms and Enterprise Information Assets which combine to enable an accurate, relevant, timely and consistent measure of organisational performance, as well as the development of new and competitive understanding of both market and customers behaviour as well as the organization's own operations.</t>
  </si>
  <si>
    <t>TC5</t>
  </si>
  <si>
    <t>Technology platforms for building core processing applications for each area of the business (e.g. Policy, Claims, HR). Although in practice these tend to be bought as COTS applications, it's nonetheless useful to describe the core attributes of their platform architecture as the basis for architecture, planning and integration.</t>
  </si>
  <si>
    <t>TC2</t>
  </si>
  <si>
    <t>Is Integrated With</t>
  </si>
  <si>
    <t>Owns</t>
  </si>
  <si>
    <t>External Organizations</t>
  </si>
  <si>
    <t>Supplies</t>
  </si>
  <si>
    <t>In-house</t>
  </si>
  <si>
    <t>SAP</t>
  </si>
  <si>
    <t>Google</t>
  </si>
  <si>
    <t>michael.gregory@piedpiper.com</t>
  </si>
  <si>
    <t>External Organization</t>
  </si>
  <si>
    <t>Hosting Type</t>
  </si>
  <si>
    <t>On Premise</t>
  </si>
  <si>
    <t>SaaS</t>
  </si>
  <si>
    <t>Cloud</t>
  </si>
  <si>
    <t>SQL Server Data Warehouse (Marketing)</t>
  </si>
  <si>
    <t>BankConnect</t>
  </si>
  <si>
    <t>External Banking Application. Used by Finance.</t>
  </si>
  <si>
    <t>3rd. Party</t>
  </si>
  <si>
    <t>CorporateBank</t>
  </si>
  <si>
    <t>Oracle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</si>
</sst>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name val="Calibri"/>
      <family val="2"/>
    </font>
    <font>
      <b/>
      <sz val="12"/>
      <color rgb="FFFA7D00"/>
      <name val="Calibri"/>
      <family val="2"/>
      <scheme val="minor"/>
    </font>
    <font>
      <i/>
      <sz val="12"/>
      <color rgb="FF7F7F7F"/>
      <name val="Calibri"/>
      <family val="2"/>
      <scheme val="minor"/>
    </font>
    <font>
      <sz val="10"/>
      <color rgb="FF000000"/>
      <name val="Tahoma"/>
      <family val="2"/>
    </font>
    <font>
      <b/>
      <sz val="10"/>
      <color rgb="FF000000"/>
      <name val="Tahoma"/>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2" fillId="2" borderId="1" applyNumberFormat="0" applyAlignment="0" applyProtection="0"/>
    <xf numFmtId="0" fontId="3" fillId="0" borderId="0" applyNumberFormat="0" applyFill="0" applyBorder="0" applyAlignment="0" applyProtection="0"/>
  </cellStyleXfs>
  <cellXfs count="7">
    <xf numFmtId="0" fontId="0" fillId="0" borderId="0" xfId="0"/>
    <xf numFmtId="14" fontId="0" fillId="0" borderId="0" xfId="0" applyNumberFormat="1"/>
    <xf numFmtId="0" fontId="1" fillId="0" borderId="0" xfId="0" applyFont="1"/>
    <xf numFmtId="0" fontId="2" fillId="2" borderId="1" xfId="1"/>
    <xf numFmtId="0" fontId="3" fillId="0" borderId="0" xfId="2"/>
    <xf numFmtId="0" fontId="0" fillId="0" borderId="0" xfId="0" applyAlignment="1">
      <alignment wrapText="1"/>
    </xf>
    <xf numFmtId="14" fontId="0" fillId="0" borderId="0" xfId="0" applyNumberFormat="1" applyAlignment="1">
      <alignment wrapText="1"/>
    </xf>
  </cellXfs>
  <cellStyles count="3">
    <cellStyle name="Calculation" xfId="1" builtinId="22"/>
    <cellStyle name="Explanatory Text" xfId="2" builtinId="53"/>
    <cellStyle name="Normal" xfId="0" builtinId="0"/>
  </cellStyles>
  <dxfs count="5">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556F-951E-0C40-A1FD-D84865F59B74}">
  <dimension ref="A1:I11"/>
  <sheetViews>
    <sheetView tabSelected="1" workbookViewId="0">
      <selection activeCell="A12" sqref="A12"/>
    </sheetView>
  </sheetViews>
  <sheetFormatPr baseColWidth="10" defaultColWidth="8.83203125" defaultRowHeight="15" x14ac:dyDescent="0.2"/>
  <cols>
    <col min="1" max="1" width="33.33203125" customWidth="1"/>
    <col min="2" max="3" width="18.33203125" customWidth="1"/>
    <col min="4" max="4" width="66.6640625" customWidth="1"/>
    <col min="5" max="9" width="18.33203125" customWidth="1"/>
  </cols>
  <sheetData>
    <row r="1" spans="1:9" ht="16" customHeight="1" x14ac:dyDescent="0.2">
      <c r="A1" s="2" t="s">
        <v>0</v>
      </c>
      <c r="B1" s="2" t="s">
        <v>3</v>
      </c>
      <c r="C1" s="2" t="s">
        <v>4</v>
      </c>
      <c r="D1" s="2" t="s">
        <v>5</v>
      </c>
      <c r="E1" s="2" t="s">
        <v>7</v>
      </c>
      <c r="F1" s="2" t="s">
        <v>8</v>
      </c>
      <c r="G1" s="2" t="s">
        <v>10</v>
      </c>
      <c r="H1" s="2" t="s">
        <v>69</v>
      </c>
      <c r="I1" s="2" t="s">
        <v>121</v>
      </c>
    </row>
    <row r="2" spans="1:9" ht="16" customHeight="1" x14ac:dyDescent="0.2">
      <c r="A2" t="s">
        <v>56</v>
      </c>
      <c r="B2" t="s">
        <v>49</v>
      </c>
      <c r="C2" t="s">
        <v>70</v>
      </c>
      <c r="D2" t="s">
        <v>71</v>
      </c>
      <c r="E2" t="s">
        <v>17</v>
      </c>
      <c r="F2">
        <v>500000</v>
      </c>
      <c r="G2" s="1">
        <v>38353</v>
      </c>
      <c r="H2" s="1">
        <v>45657</v>
      </c>
      <c r="I2" t="s">
        <v>122</v>
      </c>
    </row>
    <row r="3" spans="1:9" ht="16" customHeight="1" x14ac:dyDescent="0.2">
      <c r="A3" t="s">
        <v>51</v>
      </c>
      <c r="B3" t="s">
        <v>49</v>
      </c>
      <c r="C3" t="s">
        <v>70</v>
      </c>
      <c r="D3" t="s">
        <v>73</v>
      </c>
      <c r="E3" t="s">
        <v>17</v>
      </c>
      <c r="F3">
        <v>25000</v>
      </c>
      <c r="G3" s="1">
        <v>37073</v>
      </c>
      <c r="H3" s="1">
        <v>45657</v>
      </c>
      <c r="I3" t="s">
        <v>123</v>
      </c>
    </row>
    <row r="4" spans="1:9" ht="16" customHeight="1" x14ac:dyDescent="0.2">
      <c r="A4" t="s">
        <v>57</v>
      </c>
      <c r="B4" t="s">
        <v>49</v>
      </c>
      <c r="C4" t="s">
        <v>70</v>
      </c>
      <c r="D4" t="s">
        <v>74</v>
      </c>
      <c r="E4" t="s">
        <v>17</v>
      </c>
      <c r="F4">
        <v>35000</v>
      </c>
      <c r="G4" s="1">
        <v>43645.958333333336</v>
      </c>
      <c r="H4" s="1">
        <v>47848</v>
      </c>
      <c r="I4" t="s">
        <v>123</v>
      </c>
    </row>
    <row r="5" spans="1:9" ht="16" customHeight="1" x14ac:dyDescent="0.2">
      <c r="A5" t="s">
        <v>52</v>
      </c>
      <c r="B5" t="s">
        <v>49</v>
      </c>
      <c r="C5" t="s">
        <v>70</v>
      </c>
      <c r="D5" t="s">
        <v>75</v>
      </c>
      <c r="E5" t="s">
        <v>76</v>
      </c>
      <c r="F5">
        <v>25000</v>
      </c>
      <c r="G5" s="1">
        <v>43678.566666666666</v>
      </c>
      <c r="H5" s="1">
        <v>47848</v>
      </c>
      <c r="I5" t="s">
        <v>123</v>
      </c>
    </row>
    <row r="6" spans="1:9" ht="16" customHeight="1" x14ac:dyDescent="0.2">
      <c r="A6" t="s">
        <v>54</v>
      </c>
      <c r="B6" t="s">
        <v>49</v>
      </c>
      <c r="C6" t="s">
        <v>70</v>
      </c>
      <c r="D6" t="s">
        <v>77</v>
      </c>
      <c r="E6" t="s">
        <v>72</v>
      </c>
      <c r="F6">
        <v>750000</v>
      </c>
      <c r="G6" s="1">
        <v>37073</v>
      </c>
      <c r="H6" s="1">
        <v>45877.958333333336</v>
      </c>
      <c r="I6" t="s">
        <v>124</v>
      </c>
    </row>
    <row r="7" spans="1:9" ht="16" customHeight="1" x14ac:dyDescent="0.2">
      <c r="A7" t="s">
        <v>126</v>
      </c>
      <c r="B7" t="s">
        <v>49</v>
      </c>
      <c r="C7" t="s">
        <v>70</v>
      </c>
      <c r="D7" s="5" t="s">
        <v>127</v>
      </c>
      <c r="E7" t="s">
        <v>17</v>
      </c>
      <c r="F7">
        <v>5000</v>
      </c>
      <c r="G7" s="6">
        <v>40179</v>
      </c>
      <c r="H7" s="1">
        <v>45746</v>
      </c>
      <c r="I7" t="s">
        <v>128</v>
      </c>
    </row>
    <row r="8" spans="1:9" ht="16" customHeight="1" x14ac:dyDescent="0.2">
      <c r="A8" t="s">
        <v>53</v>
      </c>
      <c r="B8" t="s">
        <v>49</v>
      </c>
      <c r="C8" t="s">
        <v>70</v>
      </c>
      <c r="D8" t="s">
        <v>79</v>
      </c>
      <c r="E8" t="s">
        <v>17</v>
      </c>
      <c r="F8">
        <v>100000</v>
      </c>
      <c r="G8" s="1">
        <v>42552</v>
      </c>
      <c r="H8" s="1">
        <v>45869.958333333336</v>
      </c>
      <c r="I8" t="s">
        <v>124</v>
      </c>
    </row>
    <row r="9" spans="1:9" ht="16" customHeight="1" x14ac:dyDescent="0.2">
      <c r="A9" t="s">
        <v>55</v>
      </c>
      <c r="B9" t="s">
        <v>49</v>
      </c>
      <c r="C9" t="s">
        <v>70</v>
      </c>
      <c r="D9" t="s">
        <v>78</v>
      </c>
      <c r="E9" t="s">
        <v>17</v>
      </c>
      <c r="F9">
        <v>75000</v>
      </c>
      <c r="G9" s="1">
        <v>41640</v>
      </c>
      <c r="H9" s="1">
        <v>47848</v>
      </c>
      <c r="I9" t="s">
        <v>124</v>
      </c>
    </row>
    <row r="10" spans="1:9" ht="16" customHeight="1" x14ac:dyDescent="0.2">
      <c r="A10" t="s">
        <v>125</v>
      </c>
      <c r="B10" t="s">
        <v>49</v>
      </c>
      <c r="C10" t="s">
        <v>70</v>
      </c>
      <c r="D10" t="s">
        <v>78</v>
      </c>
      <c r="E10" t="s">
        <v>17</v>
      </c>
      <c r="F10">
        <v>75000</v>
      </c>
      <c r="G10" s="1">
        <v>41640</v>
      </c>
      <c r="H10" s="1">
        <v>47848</v>
      </c>
      <c r="I10" t="s">
        <v>124</v>
      </c>
    </row>
    <row r="11" spans="1:9" ht="16" customHeight="1" x14ac:dyDescent="0.2">
      <c r="A11" t="s">
        <v>50</v>
      </c>
      <c r="B11" t="s">
        <v>49</v>
      </c>
      <c r="C11" t="s">
        <v>70</v>
      </c>
      <c r="D11" t="s">
        <v>80</v>
      </c>
      <c r="E11" t="s">
        <v>17</v>
      </c>
      <c r="F11">
        <v>25000</v>
      </c>
      <c r="G11" s="1">
        <v>40179</v>
      </c>
      <c r="H11" s="1">
        <v>47848</v>
      </c>
      <c r="I11" t="s">
        <v>124</v>
      </c>
    </row>
  </sheetData>
  <autoFilter ref="A1:G10" xr:uid="{54C01003-8B1D-1B41-BA62-ADFE292022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workbookViewId="0">
      <selection activeCell="A11" sqref="A11"/>
    </sheetView>
  </sheetViews>
  <sheetFormatPr baseColWidth="10" defaultColWidth="8.83203125" defaultRowHeight="15" x14ac:dyDescent="0.2"/>
  <cols>
    <col min="1" max="1" width="33.33203125" customWidth="1"/>
    <col min="2" max="2" width="66.6640625" customWidth="1"/>
    <col min="3" max="3" width="33.33203125" customWidth="1"/>
    <col min="4" max="6" width="18.33203125" customWidth="1"/>
  </cols>
  <sheetData>
    <row r="1" spans="1:6" ht="16" x14ac:dyDescent="0.2">
      <c r="A1" s="2" t="s">
        <v>41</v>
      </c>
      <c r="B1" s="4" t="s">
        <v>59</v>
      </c>
      <c r="C1" s="2" t="s">
        <v>42</v>
      </c>
      <c r="D1" s="2" t="s">
        <v>43</v>
      </c>
      <c r="E1" s="2" t="s">
        <v>44</v>
      </c>
      <c r="F1" s="2" t="s">
        <v>4</v>
      </c>
    </row>
    <row r="2" spans="1:6" ht="16" x14ac:dyDescent="0.2">
      <c r="A2" t="s">
        <v>25</v>
      </c>
      <c r="B2" s="3" t="str">
        <f>VLOOKUP(A2,'Business Capabilty'!$C$2:D989,2,FALSE)</f>
        <v>Strategic Capabilities::Organization Strategy and Transformation::Enterprise Architecture</v>
      </c>
      <c r="C2" t="s">
        <v>57</v>
      </c>
      <c r="D2" t="s">
        <v>12</v>
      </c>
      <c r="E2" t="s">
        <v>49</v>
      </c>
      <c r="F2" t="s">
        <v>82</v>
      </c>
    </row>
    <row r="3" spans="1:6" ht="16" x14ac:dyDescent="0.2">
      <c r="A3" t="s">
        <v>16</v>
      </c>
      <c r="B3" s="3" t="str">
        <f>VLOOKUP(A3,'Business Capabilty'!$C$2:D990,2,FALSE)</f>
        <v>Supporting Capabilities::Finance::Financial Reporting</v>
      </c>
      <c r="C3" t="s">
        <v>50</v>
      </c>
      <c r="D3" t="s">
        <v>12</v>
      </c>
      <c r="E3" t="s">
        <v>49</v>
      </c>
      <c r="F3" t="s">
        <v>82</v>
      </c>
    </row>
    <row r="4" spans="1:6" ht="16" x14ac:dyDescent="0.2">
      <c r="A4" t="s">
        <v>16</v>
      </c>
      <c r="B4" s="3" t="str">
        <f>VLOOKUP(A4,'Business Capabilty'!$C$2:D991,2,FALSE)</f>
        <v>Supporting Capabilities::Finance::Financial Reporting</v>
      </c>
      <c r="C4" t="s">
        <v>54</v>
      </c>
      <c r="D4" t="s">
        <v>12</v>
      </c>
      <c r="E4" t="s">
        <v>49</v>
      </c>
      <c r="F4" t="s">
        <v>82</v>
      </c>
    </row>
    <row r="5" spans="1:6" ht="16" x14ac:dyDescent="0.2">
      <c r="A5" t="s">
        <v>16</v>
      </c>
      <c r="B5" s="3" t="str">
        <f>VLOOKUP(A5,'Business Capabilty'!$C$2:D992,2,FALSE)</f>
        <v>Supporting Capabilities::Finance::Financial Reporting</v>
      </c>
      <c r="C5" t="s">
        <v>55</v>
      </c>
      <c r="D5" t="s">
        <v>12</v>
      </c>
      <c r="E5" t="s">
        <v>49</v>
      </c>
      <c r="F5" t="s">
        <v>82</v>
      </c>
    </row>
    <row r="6" spans="1:6" ht="16" x14ac:dyDescent="0.2">
      <c r="A6" t="s">
        <v>16</v>
      </c>
      <c r="B6" s="3" t="str">
        <f>VLOOKUP(A6,'Business Capabilty'!$C$2:D993,2,FALSE)</f>
        <v>Supporting Capabilities::Finance::Financial Reporting</v>
      </c>
      <c r="C6" t="s">
        <v>56</v>
      </c>
      <c r="D6" t="s">
        <v>12</v>
      </c>
      <c r="E6" t="s">
        <v>49</v>
      </c>
      <c r="F6" t="s">
        <v>82</v>
      </c>
    </row>
    <row r="7" spans="1:6" ht="16" x14ac:dyDescent="0.2">
      <c r="A7" t="s">
        <v>26</v>
      </c>
      <c r="B7" s="3" t="str">
        <f>VLOOKUP(A7,'Business Capabilty'!$C$2:D997,2,FALSE)</f>
        <v>Core Capabilities::Marketing::Marketing Promotions</v>
      </c>
      <c r="C7" t="s">
        <v>125</v>
      </c>
      <c r="D7" t="s">
        <v>12</v>
      </c>
      <c r="E7" t="s">
        <v>49</v>
      </c>
      <c r="F7" t="s">
        <v>82</v>
      </c>
    </row>
    <row r="8" spans="1:6" ht="16" x14ac:dyDescent="0.2">
      <c r="A8" t="s">
        <v>26</v>
      </c>
      <c r="B8" s="3" t="str">
        <f>VLOOKUP(A8,'Business Capabilty'!$C$2:D998,2,FALSE)</f>
        <v>Core Capabilities::Marketing::Marketing Promotions</v>
      </c>
      <c r="C8" t="s">
        <v>51</v>
      </c>
      <c r="D8" t="s">
        <v>12</v>
      </c>
      <c r="E8" t="s">
        <v>49</v>
      </c>
      <c r="F8" t="s">
        <v>82</v>
      </c>
    </row>
    <row r="9" spans="1:6" ht="16" x14ac:dyDescent="0.2">
      <c r="A9" t="s">
        <v>26</v>
      </c>
      <c r="B9" s="3" t="str">
        <f>VLOOKUP(A9,'Business Capabilty'!$C$2:D999,2,FALSE)</f>
        <v>Core Capabilities::Marketing::Marketing Promotions</v>
      </c>
      <c r="C9" t="s">
        <v>52</v>
      </c>
      <c r="D9" t="s">
        <v>12</v>
      </c>
      <c r="E9" t="s">
        <v>49</v>
      </c>
      <c r="F9" t="s">
        <v>82</v>
      </c>
    </row>
    <row r="10" spans="1:6" ht="16" x14ac:dyDescent="0.2">
      <c r="A10" t="s">
        <v>26</v>
      </c>
      <c r="B10" s="3" t="str">
        <f>VLOOKUP(A10,'Business Capabilty'!$C$2:D1000,2,FALSE)</f>
        <v>Core Capabilities::Marketing::Marketing Promotions</v>
      </c>
      <c r="C10" t="s">
        <v>53</v>
      </c>
      <c r="D10" t="s">
        <v>12</v>
      </c>
      <c r="E10" t="s">
        <v>49</v>
      </c>
      <c r="F10" t="s">
        <v>82</v>
      </c>
    </row>
  </sheetData>
  <autoFilter ref="A1:F10" xr:uid="{42B21EE4-80F4-0E46-96C3-E5D3E3D587B5}">
    <sortState xmlns:xlrd2="http://schemas.microsoft.com/office/spreadsheetml/2017/richdata2" ref="A2:F10">
      <sortCondition ref="E1:E10"/>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CCD68-89EB-054F-9364-D9C25B6197F7}">
  <dimension ref="A1:F11"/>
  <sheetViews>
    <sheetView workbookViewId="0">
      <selection activeCell="A12" sqref="A12"/>
    </sheetView>
  </sheetViews>
  <sheetFormatPr baseColWidth="10" defaultColWidth="8.83203125" defaultRowHeight="15" x14ac:dyDescent="0.2"/>
  <cols>
    <col min="1" max="1" width="33.33203125" customWidth="1"/>
    <col min="2" max="2" width="66.6640625" customWidth="1"/>
    <col min="3" max="3" width="33.33203125" customWidth="1"/>
    <col min="4" max="6" width="18.33203125" customWidth="1"/>
  </cols>
  <sheetData>
    <row r="1" spans="1:6" ht="16" x14ac:dyDescent="0.2">
      <c r="A1" s="2" t="s">
        <v>41</v>
      </c>
      <c r="B1" s="4" t="s">
        <v>59</v>
      </c>
      <c r="C1" s="2" t="s">
        <v>42</v>
      </c>
      <c r="D1" s="2" t="s">
        <v>43</v>
      </c>
      <c r="E1" s="2" t="s">
        <v>44</v>
      </c>
      <c r="F1" s="2" t="s">
        <v>4</v>
      </c>
    </row>
    <row r="2" spans="1:6" ht="16" x14ac:dyDescent="0.2">
      <c r="A2" t="s">
        <v>92</v>
      </c>
      <c r="B2" s="3" t="str">
        <f>VLOOKUP(A2,'Technical Capabilities'!$C$2:D989,2,FALSE)</f>
        <v>Business Intelligence and Analytics::Data Provisioning::Data Warehouse</v>
      </c>
      <c r="C2" t="s">
        <v>56</v>
      </c>
      <c r="D2" t="s">
        <v>86</v>
      </c>
      <c r="E2" t="s">
        <v>49</v>
      </c>
      <c r="F2" t="s">
        <v>82</v>
      </c>
    </row>
    <row r="3" spans="1:6" ht="16" x14ac:dyDescent="0.2">
      <c r="A3" t="s">
        <v>97</v>
      </c>
      <c r="B3" s="3" t="str">
        <f>VLOOKUP(A3,'Technical Capabilities'!$C$2:D990,2,FALSE)</f>
        <v>Application Platform::Business Application Platform::Business Application</v>
      </c>
      <c r="C3" t="s">
        <v>50</v>
      </c>
      <c r="D3" t="s">
        <v>86</v>
      </c>
      <c r="E3" t="s">
        <v>49</v>
      </c>
      <c r="F3" t="s">
        <v>82</v>
      </c>
    </row>
    <row r="4" spans="1:6" ht="16" x14ac:dyDescent="0.2">
      <c r="A4" t="s">
        <v>97</v>
      </c>
      <c r="B4" s="3" t="str">
        <f>VLOOKUP(A4,'Technical Capabilities'!$C$2:D991,2,FALSE)</f>
        <v>Application Platform::Business Application Platform::Business Application</v>
      </c>
      <c r="C4" t="s">
        <v>54</v>
      </c>
      <c r="D4" t="s">
        <v>86</v>
      </c>
      <c r="E4" t="s">
        <v>49</v>
      </c>
      <c r="F4" t="s">
        <v>82</v>
      </c>
    </row>
    <row r="5" spans="1:6" ht="16" x14ac:dyDescent="0.2">
      <c r="A5" t="s">
        <v>97</v>
      </c>
      <c r="B5" s="3" t="str">
        <f>VLOOKUP(A5,'Technical Capabilities'!$C$2:D992,2,FALSE)</f>
        <v>Application Platform::Business Application Platform::Business Application</v>
      </c>
      <c r="C5" t="s">
        <v>126</v>
      </c>
      <c r="D5" t="s">
        <v>86</v>
      </c>
      <c r="E5" t="s">
        <v>49</v>
      </c>
      <c r="F5" t="s">
        <v>82</v>
      </c>
    </row>
    <row r="6" spans="1:6" ht="16" x14ac:dyDescent="0.2">
      <c r="A6" t="s">
        <v>97</v>
      </c>
      <c r="B6" s="3" t="str">
        <f>VLOOKUP(A6,'Technical Capabilities'!$C$2:D993,2,FALSE)</f>
        <v>Application Platform::Business Application Platform::Business Application</v>
      </c>
      <c r="C6" t="s">
        <v>51</v>
      </c>
      <c r="D6" t="s">
        <v>86</v>
      </c>
      <c r="E6" t="s">
        <v>49</v>
      </c>
      <c r="F6" t="s">
        <v>82</v>
      </c>
    </row>
    <row r="7" spans="1:6" ht="16" x14ac:dyDescent="0.2">
      <c r="A7" t="s">
        <v>97</v>
      </c>
      <c r="B7" s="3" t="str">
        <f>VLOOKUP(A7,'Technical Capabilities'!$C$2:D994,2,FALSE)</f>
        <v>Application Platform::Business Application Platform::Business Application</v>
      </c>
      <c r="C7" t="s">
        <v>52</v>
      </c>
      <c r="D7" t="s">
        <v>86</v>
      </c>
      <c r="E7" t="s">
        <v>49</v>
      </c>
      <c r="F7" t="s">
        <v>82</v>
      </c>
    </row>
    <row r="8" spans="1:6" ht="16" x14ac:dyDescent="0.2">
      <c r="A8" t="s">
        <v>97</v>
      </c>
      <c r="B8" s="3" t="str">
        <f>VLOOKUP(A8,'Technical Capabilities'!$C$2:D995,2,FALSE)</f>
        <v>Application Platform::Business Application Platform::Business Application</v>
      </c>
      <c r="C8" t="s">
        <v>53</v>
      </c>
      <c r="D8" t="s">
        <v>86</v>
      </c>
      <c r="E8" t="s">
        <v>49</v>
      </c>
      <c r="F8" t="s">
        <v>82</v>
      </c>
    </row>
    <row r="9" spans="1:6" ht="16" x14ac:dyDescent="0.2">
      <c r="A9" t="s">
        <v>92</v>
      </c>
      <c r="B9" s="3" t="str">
        <f>VLOOKUP(A9,'Technical Capabilities'!$C$2:D996,2,FALSE)</f>
        <v>Business Intelligence and Analytics::Data Provisioning::Data Warehouse</v>
      </c>
      <c r="C9" t="s">
        <v>55</v>
      </c>
      <c r="D9" t="s">
        <v>86</v>
      </c>
      <c r="E9" t="s">
        <v>49</v>
      </c>
      <c r="F9" t="s">
        <v>82</v>
      </c>
    </row>
    <row r="10" spans="1:6" ht="16" x14ac:dyDescent="0.2">
      <c r="A10" t="s">
        <v>92</v>
      </c>
      <c r="B10" s="3" t="str">
        <f>VLOOKUP(A10,'Technical Capabilities'!$C$2:D997,2,FALSE)</f>
        <v>Business Intelligence and Analytics::Data Provisioning::Data Warehouse</v>
      </c>
      <c r="C10" t="s">
        <v>125</v>
      </c>
      <c r="D10" t="s">
        <v>86</v>
      </c>
      <c r="E10" t="s">
        <v>49</v>
      </c>
      <c r="F10" t="s">
        <v>82</v>
      </c>
    </row>
    <row r="11" spans="1:6" ht="16" x14ac:dyDescent="0.2">
      <c r="A11" t="s">
        <v>85</v>
      </c>
      <c r="B11" s="3" t="str">
        <f>VLOOKUP(A11,'Technical Capabilities'!$C$2:D998,2,FALSE)</f>
        <v>IT Development and Operations::Software Requirements and Design::Software and Process Modelling</v>
      </c>
      <c r="C11" t="s">
        <v>57</v>
      </c>
      <c r="D11" t="s">
        <v>86</v>
      </c>
      <c r="E11" t="s">
        <v>49</v>
      </c>
      <c r="F11" t="s">
        <v>82</v>
      </c>
    </row>
  </sheetData>
  <autoFilter ref="A1:F10" xr:uid="{73135933-8C71-C94A-89F8-20D7110C10D0}">
    <sortState xmlns:xlrd2="http://schemas.microsoft.com/office/spreadsheetml/2017/richdata2" ref="A2:F10">
      <sortCondition sortBy="cellColor" ref="C1:C10" dxfId="1"/>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CBE07-55AD-0B43-A857-F1B636CB018E}">
  <dimension ref="A1:E10"/>
  <sheetViews>
    <sheetView workbookViewId="0">
      <selection activeCell="A11" sqref="A11"/>
    </sheetView>
  </sheetViews>
  <sheetFormatPr baseColWidth="10" defaultColWidth="8.83203125" defaultRowHeight="15" x14ac:dyDescent="0.2"/>
  <cols>
    <col min="1" max="2" width="33.33203125" customWidth="1"/>
    <col min="3" max="5" width="18.33203125" customWidth="1"/>
  </cols>
  <sheetData>
    <row r="1" spans="1:5" ht="16" customHeight="1" x14ac:dyDescent="0.2">
      <c r="A1" s="2" t="s">
        <v>41</v>
      </c>
      <c r="B1" s="2" t="s">
        <v>42</v>
      </c>
      <c r="C1" s="2" t="s">
        <v>43</v>
      </c>
      <c r="D1" s="2" t="s">
        <v>44</v>
      </c>
      <c r="E1" s="2" t="s">
        <v>4</v>
      </c>
    </row>
    <row r="2" spans="1:5" ht="16" customHeight="1" x14ac:dyDescent="0.2">
      <c r="A2" t="s">
        <v>57</v>
      </c>
      <c r="B2" t="s">
        <v>57</v>
      </c>
      <c r="C2" t="s">
        <v>114</v>
      </c>
      <c r="D2" t="s">
        <v>49</v>
      </c>
      <c r="E2" t="s">
        <v>115</v>
      </c>
    </row>
    <row r="3" spans="1:5" ht="16" customHeight="1" x14ac:dyDescent="0.2">
      <c r="A3" t="s">
        <v>116</v>
      </c>
      <c r="B3" t="s">
        <v>56</v>
      </c>
      <c r="C3" t="s">
        <v>114</v>
      </c>
      <c r="D3" t="s">
        <v>49</v>
      </c>
      <c r="E3" t="s">
        <v>115</v>
      </c>
    </row>
    <row r="4" spans="1:5" ht="16" customHeight="1" x14ac:dyDescent="0.2">
      <c r="A4" t="s">
        <v>52</v>
      </c>
      <c r="B4" t="s">
        <v>52</v>
      </c>
      <c r="C4" t="s">
        <v>114</v>
      </c>
      <c r="D4" t="s">
        <v>49</v>
      </c>
      <c r="E4" t="s">
        <v>115</v>
      </c>
    </row>
    <row r="5" spans="1:5" ht="16" customHeight="1" x14ac:dyDescent="0.2">
      <c r="A5" t="s">
        <v>117</v>
      </c>
      <c r="B5" t="s">
        <v>50</v>
      </c>
      <c r="C5" t="s">
        <v>114</v>
      </c>
      <c r="D5" t="s">
        <v>49</v>
      </c>
      <c r="E5" t="s">
        <v>115</v>
      </c>
    </row>
    <row r="6" spans="1:5" ht="16" customHeight="1" x14ac:dyDescent="0.2">
      <c r="A6" t="s">
        <v>116</v>
      </c>
      <c r="B6" t="s">
        <v>55</v>
      </c>
      <c r="C6" t="s">
        <v>114</v>
      </c>
      <c r="D6" t="s">
        <v>49</v>
      </c>
      <c r="E6" t="s">
        <v>115</v>
      </c>
    </row>
    <row r="7" spans="1:5" ht="16" customHeight="1" x14ac:dyDescent="0.2">
      <c r="A7" t="s">
        <v>116</v>
      </c>
      <c r="B7" t="s">
        <v>125</v>
      </c>
      <c r="C7" t="s">
        <v>114</v>
      </c>
      <c r="D7" t="s">
        <v>49</v>
      </c>
      <c r="E7" t="s">
        <v>115</v>
      </c>
    </row>
    <row r="8" spans="1:5" ht="16" customHeight="1" x14ac:dyDescent="0.2">
      <c r="A8" t="s">
        <v>117</v>
      </c>
      <c r="B8" t="s">
        <v>54</v>
      </c>
      <c r="C8" t="s">
        <v>114</v>
      </c>
      <c r="D8" t="s">
        <v>49</v>
      </c>
      <c r="E8" t="s">
        <v>115</v>
      </c>
    </row>
    <row r="9" spans="1:5" ht="16" customHeight="1" x14ac:dyDescent="0.2">
      <c r="A9" t="s">
        <v>129</v>
      </c>
      <c r="B9" t="s">
        <v>126</v>
      </c>
      <c r="C9" t="s">
        <v>114</v>
      </c>
      <c r="D9" t="s">
        <v>49</v>
      </c>
      <c r="E9" t="s">
        <v>115</v>
      </c>
    </row>
    <row r="10" spans="1:5" ht="16" customHeight="1" x14ac:dyDescent="0.2">
      <c r="A10" t="s">
        <v>118</v>
      </c>
      <c r="B10" t="s">
        <v>51</v>
      </c>
      <c r="C10" t="s">
        <v>114</v>
      </c>
      <c r="D10" t="s">
        <v>49</v>
      </c>
      <c r="E10" t="s">
        <v>115</v>
      </c>
    </row>
  </sheetData>
  <autoFilter ref="A1:E10" xr:uid="{072FE48D-7E25-6942-87B2-1DEF77DED15E}">
    <sortState xmlns:xlrd2="http://schemas.microsoft.com/office/spreadsheetml/2017/richdata2" ref="A2:E10">
      <sortCondition sortBy="cellColor" ref="B1:B10" dxfId="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zoomScaleNormal="100" workbookViewId="0">
      <selection activeCell="A11" sqref="A11"/>
    </sheetView>
  </sheetViews>
  <sheetFormatPr baseColWidth="10" defaultColWidth="8.83203125" defaultRowHeight="15" x14ac:dyDescent="0.2"/>
  <cols>
    <col min="1" max="3" width="33.33203125" customWidth="1"/>
    <col min="4" max="4" width="86.6640625" customWidth="1"/>
    <col min="5" max="5" width="18.33203125" customWidth="1"/>
    <col min="6" max="6" width="75.5" customWidth="1"/>
    <col min="7" max="8" width="18.33203125" customWidth="1"/>
  </cols>
  <sheetData>
    <row r="1" spans="1:8" ht="16" customHeight="1" x14ac:dyDescent="0.2">
      <c r="A1" s="2" t="s">
        <v>0</v>
      </c>
      <c r="B1" s="2" t="s">
        <v>1</v>
      </c>
      <c r="C1" s="2" t="s">
        <v>2</v>
      </c>
      <c r="D1" s="4" t="s">
        <v>58</v>
      </c>
      <c r="E1" s="2" t="s">
        <v>4</v>
      </c>
      <c r="F1" s="2" t="s">
        <v>5</v>
      </c>
      <c r="G1" s="2" t="s">
        <v>9</v>
      </c>
      <c r="H1" s="4" t="s">
        <v>6</v>
      </c>
    </row>
    <row r="2" spans="1:8" ht="16" customHeight="1" x14ac:dyDescent="0.2">
      <c r="A2" t="s">
        <v>11</v>
      </c>
      <c r="D2" s="3" t="str">
        <f>_xlfn.TEXTJOIN("::",TRUE,A2:C2)</f>
        <v>Core Capabilities</v>
      </c>
      <c r="E2" t="s">
        <v>13</v>
      </c>
      <c r="F2" t="s">
        <v>37</v>
      </c>
      <c r="G2" t="s">
        <v>38</v>
      </c>
      <c r="H2" s="3">
        <f>MAX(2-COUNTBLANK(A2:C2),0)</f>
        <v>0</v>
      </c>
    </row>
    <row r="3" spans="1:8" ht="16" customHeight="1" x14ac:dyDescent="0.2">
      <c r="A3" t="s">
        <v>23</v>
      </c>
      <c r="D3" s="3" t="str">
        <f t="shared" ref="D3:D10" si="0">_xlfn.TEXTJOIN("::",TRUE,A3:C3)</f>
        <v>Strategic Capabilities</v>
      </c>
      <c r="E3" t="s">
        <v>13</v>
      </c>
      <c r="F3" t="s">
        <v>35</v>
      </c>
      <c r="G3" t="s">
        <v>36</v>
      </c>
      <c r="H3" s="3">
        <f t="shared" ref="H3:H10" si="1">MAX(2-COUNTBLANK(A3:C3),0)</f>
        <v>0</v>
      </c>
    </row>
    <row r="4" spans="1:8" ht="16" customHeight="1" x14ac:dyDescent="0.2">
      <c r="A4" t="s">
        <v>14</v>
      </c>
      <c r="D4" s="3" t="str">
        <f t="shared" si="0"/>
        <v>Supporting Capabilities</v>
      </c>
      <c r="E4" t="s">
        <v>13</v>
      </c>
      <c r="F4" t="s">
        <v>39</v>
      </c>
      <c r="G4" t="s">
        <v>40</v>
      </c>
      <c r="H4" s="3">
        <f t="shared" si="1"/>
        <v>0</v>
      </c>
    </row>
    <row r="5" spans="1:8" ht="16" customHeight="1" x14ac:dyDescent="0.2">
      <c r="A5" t="s">
        <v>14</v>
      </c>
      <c r="B5" t="s">
        <v>15</v>
      </c>
      <c r="D5" s="3" t="str">
        <f t="shared" si="0"/>
        <v>Supporting Capabilities::Finance</v>
      </c>
      <c r="E5" t="s">
        <v>13</v>
      </c>
      <c r="F5" t="s">
        <v>21</v>
      </c>
      <c r="G5" t="s">
        <v>22</v>
      </c>
      <c r="H5" s="3">
        <f t="shared" si="1"/>
        <v>1</v>
      </c>
    </row>
    <row r="6" spans="1:8" ht="16" customHeight="1" x14ac:dyDescent="0.2">
      <c r="A6" t="s">
        <v>11</v>
      </c>
      <c r="B6" t="s">
        <v>18</v>
      </c>
      <c r="D6" s="3" t="str">
        <f t="shared" si="0"/>
        <v>Core Capabilities::Marketing</v>
      </c>
      <c r="E6" t="s">
        <v>13</v>
      </c>
      <c r="F6" t="s">
        <v>19</v>
      </c>
      <c r="G6" t="s">
        <v>20</v>
      </c>
      <c r="H6" s="3">
        <f t="shared" si="1"/>
        <v>1</v>
      </c>
    </row>
    <row r="7" spans="1:8" ht="16" customHeight="1" x14ac:dyDescent="0.2">
      <c r="A7" t="s">
        <v>23</v>
      </c>
      <c r="B7" t="s">
        <v>24</v>
      </c>
      <c r="D7" s="3" t="str">
        <f t="shared" si="0"/>
        <v>Strategic Capabilities::Organization Strategy and Transformation</v>
      </c>
      <c r="E7" t="s">
        <v>13</v>
      </c>
      <c r="F7" t="s">
        <v>27</v>
      </c>
      <c r="G7" t="s">
        <v>28</v>
      </c>
      <c r="H7" s="3">
        <f t="shared" si="1"/>
        <v>1</v>
      </c>
    </row>
    <row r="8" spans="1:8" ht="16" customHeight="1" x14ac:dyDescent="0.2">
      <c r="A8" t="s">
        <v>23</v>
      </c>
      <c r="B8" t="s">
        <v>24</v>
      </c>
      <c r="C8" t="s">
        <v>25</v>
      </c>
      <c r="D8" s="3" t="str">
        <f t="shared" si="0"/>
        <v>Strategic Capabilities::Organization Strategy and Transformation::Enterprise Architecture</v>
      </c>
      <c r="E8" t="s">
        <v>13</v>
      </c>
      <c r="F8" t="s">
        <v>33</v>
      </c>
      <c r="G8" t="s">
        <v>34</v>
      </c>
      <c r="H8" s="3">
        <f t="shared" si="1"/>
        <v>2</v>
      </c>
    </row>
    <row r="9" spans="1:8" ht="16" customHeight="1" x14ac:dyDescent="0.2">
      <c r="A9" t="s">
        <v>14</v>
      </c>
      <c r="B9" t="s">
        <v>15</v>
      </c>
      <c r="C9" t="s">
        <v>16</v>
      </c>
      <c r="D9" s="3" t="str">
        <f t="shared" si="0"/>
        <v>Supporting Capabilities::Finance::Financial Reporting</v>
      </c>
      <c r="E9" t="s">
        <v>13</v>
      </c>
      <c r="F9" t="s">
        <v>29</v>
      </c>
      <c r="G9" t="s">
        <v>30</v>
      </c>
      <c r="H9" s="3">
        <f t="shared" si="1"/>
        <v>2</v>
      </c>
    </row>
    <row r="10" spans="1:8" ht="16" customHeight="1" x14ac:dyDescent="0.2">
      <c r="A10" t="s">
        <v>11</v>
      </c>
      <c r="B10" t="s">
        <v>18</v>
      </c>
      <c r="C10" t="s">
        <v>26</v>
      </c>
      <c r="D10" s="3" t="str">
        <f t="shared" si="0"/>
        <v>Core Capabilities::Marketing::Marketing Promotions</v>
      </c>
      <c r="E10" t="s">
        <v>13</v>
      </c>
      <c r="F10" t="s">
        <v>31</v>
      </c>
      <c r="G10" t="s">
        <v>32</v>
      </c>
      <c r="H10" s="3">
        <f t="shared" si="1"/>
        <v>2</v>
      </c>
    </row>
  </sheetData>
  <autoFilter ref="A1:H10" xr:uid="{8C15D505-461E-C347-909B-441874CA008A}"/>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CBA6-D77F-AA43-9703-4C06134BF5A2}">
  <dimension ref="A1:C4"/>
  <sheetViews>
    <sheetView workbookViewId="0">
      <selection activeCell="A5" sqref="A5"/>
    </sheetView>
  </sheetViews>
  <sheetFormatPr baseColWidth="10" defaultColWidth="8.83203125" defaultRowHeight="15" x14ac:dyDescent="0.2"/>
  <cols>
    <col min="1" max="1" width="33.33203125" customWidth="1"/>
    <col min="2" max="3" width="18.33203125" customWidth="1"/>
  </cols>
  <sheetData>
    <row r="1" spans="1:3" ht="16" customHeight="1" x14ac:dyDescent="0.2">
      <c r="A1" s="2" t="s">
        <v>0</v>
      </c>
      <c r="B1" s="2" t="s">
        <v>3</v>
      </c>
      <c r="C1" s="2" t="s">
        <v>4</v>
      </c>
    </row>
    <row r="2" spans="1:3" ht="16" customHeight="1" x14ac:dyDescent="0.2">
      <c r="A2" t="s">
        <v>48</v>
      </c>
      <c r="B2" t="s">
        <v>45</v>
      </c>
      <c r="C2" t="s">
        <v>81</v>
      </c>
    </row>
    <row r="3" spans="1:3" ht="16" customHeight="1" x14ac:dyDescent="0.2">
      <c r="A3" t="s">
        <v>47</v>
      </c>
      <c r="B3" t="s">
        <v>45</v>
      </c>
      <c r="C3" t="s">
        <v>81</v>
      </c>
    </row>
    <row r="4" spans="1:3" ht="16" customHeight="1" x14ac:dyDescent="0.2">
      <c r="A4" t="s">
        <v>46</v>
      </c>
      <c r="B4" t="s">
        <v>45</v>
      </c>
      <c r="C4"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696C-2353-F44E-9DBE-84F17EA7AA23}">
  <dimension ref="A1:H10"/>
  <sheetViews>
    <sheetView workbookViewId="0">
      <selection activeCell="A11" sqref="A11"/>
    </sheetView>
  </sheetViews>
  <sheetFormatPr baseColWidth="10" defaultColWidth="8.83203125" defaultRowHeight="15" x14ac:dyDescent="0.2"/>
  <cols>
    <col min="1" max="3" width="33.33203125" customWidth="1"/>
    <col min="4" max="4" width="86.6640625" customWidth="1"/>
    <col min="5" max="5" width="18.33203125" customWidth="1"/>
    <col min="6" max="6" width="80.83203125" customWidth="1"/>
    <col min="7" max="8" width="18.33203125" customWidth="1"/>
  </cols>
  <sheetData>
    <row r="1" spans="1:8" ht="16" x14ac:dyDescent="0.2">
      <c r="A1" s="2" t="s">
        <v>0</v>
      </c>
      <c r="B1" s="2" t="s">
        <v>1</v>
      </c>
      <c r="C1" s="2" t="s">
        <v>2</v>
      </c>
      <c r="D1" s="4" t="s">
        <v>58</v>
      </c>
      <c r="E1" s="2" t="s">
        <v>4</v>
      </c>
      <c r="F1" s="2" t="s">
        <v>5</v>
      </c>
      <c r="G1" s="2" t="s">
        <v>9</v>
      </c>
      <c r="H1" s="4" t="s">
        <v>6</v>
      </c>
    </row>
    <row r="2" spans="1:8" ht="16" x14ac:dyDescent="0.2">
      <c r="A2" t="s">
        <v>95</v>
      </c>
      <c r="D2" s="3" t="str">
        <f>_xlfn.TEXTJOIN("::",TRUE,A2:C2)</f>
        <v>Application Platform</v>
      </c>
      <c r="E2" t="s">
        <v>87</v>
      </c>
      <c r="F2" t="s">
        <v>110</v>
      </c>
      <c r="G2" t="s">
        <v>111</v>
      </c>
      <c r="H2" s="3">
        <f>MAX(2-COUNTBLANK(A2:C2),0)</f>
        <v>0</v>
      </c>
    </row>
    <row r="3" spans="1:8" ht="16" x14ac:dyDescent="0.2">
      <c r="A3" t="s">
        <v>90</v>
      </c>
      <c r="D3" s="3" t="str">
        <f t="shared" ref="D3:D10" si="0">_xlfn.TEXTJOIN("::",TRUE,A3:C3)</f>
        <v>Business Intelligence and Analytics</v>
      </c>
      <c r="E3" t="s">
        <v>87</v>
      </c>
      <c r="F3" t="s">
        <v>108</v>
      </c>
      <c r="G3" t="s">
        <v>109</v>
      </c>
      <c r="H3" s="3">
        <f t="shared" ref="H3:H10" si="1">MAX(2-COUNTBLANK(A3:C3),0)</f>
        <v>0</v>
      </c>
    </row>
    <row r="4" spans="1:8" ht="16" x14ac:dyDescent="0.2">
      <c r="A4" t="s">
        <v>83</v>
      </c>
      <c r="D4" s="3" t="str">
        <f t="shared" si="0"/>
        <v>IT Development and Operations</v>
      </c>
      <c r="E4" t="s">
        <v>87</v>
      </c>
      <c r="F4" t="s">
        <v>106</v>
      </c>
      <c r="G4" t="s">
        <v>107</v>
      </c>
      <c r="H4" s="3">
        <f t="shared" si="1"/>
        <v>0</v>
      </c>
    </row>
    <row r="5" spans="1:8" ht="16" x14ac:dyDescent="0.2">
      <c r="A5" t="s">
        <v>95</v>
      </c>
      <c r="B5" t="s">
        <v>96</v>
      </c>
      <c r="D5" s="3" t="str">
        <f t="shared" si="0"/>
        <v>Application Platform::Business Application Platform</v>
      </c>
      <c r="E5" t="s">
        <v>87</v>
      </c>
      <c r="F5" t="s">
        <v>100</v>
      </c>
      <c r="G5" t="s">
        <v>101</v>
      </c>
      <c r="H5" s="3">
        <f t="shared" si="1"/>
        <v>1</v>
      </c>
    </row>
    <row r="6" spans="1:8" ht="16" x14ac:dyDescent="0.2">
      <c r="A6" t="s">
        <v>90</v>
      </c>
      <c r="B6" t="s">
        <v>91</v>
      </c>
      <c r="D6" s="3" t="str">
        <f t="shared" si="0"/>
        <v>Business Intelligence and Analytics::Data Provisioning</v>
      </c>
      <c r="E6" t="s">
        <v>87</v>
      </c>
      <c r="F6" t="s">
        <v>104</v>
      </c>
      <c r="G6" t="s">
        <v>105</v>
      </c>
      <c r="H6" s="3">
        <f t="shared" si="1"/>
        <v>1</v>
      </c>
    </row>
    <row r="7" spans="1:8" ht="16" x14ac:dyDescent="0.2">
      <c r="A7" t="s">
        <v>83</v>
      </c>
      <c r="B7" t="s">
        <v>84</v>
      </c>
      <c r="D7" s="3" t="str">
        <f t="shared" si="0"/>
        <v>IT Development and Operations::Software Requirements and Design</v>
      </c>
      <c r="E7" t="s">
        <v>87</v>
      </c>
      <c r="F7" t="s">
        <v>102</v>
      </c>
      <c r="G7" t="s">
        <v>103</v>
      </c>
      <c r="H7" s="3">
        <f t="shared" si="1"/>
        <v>1</v>
      </c>
    </row>
    <row r="8" spans="1:8" ht="16" x14ac:dyDescent="0.2">
      <c r="A8" t="s">
        <v>95</v>
      </c>
      <c r="B8" t="s">
        <v>96</v>
      </c>
      <c r="C8" t="s">
        <v>97</v>
      </c>
      <c r="D8" s="3" t="str">
        <f t="shared" si="0"/>
        <v>Application Platform::Business Application Platform::Business Application</v>
      </c>
      <c r="E8" t="s">
        <v>87</v>
      </c>
      <c r="F8" t="s">
        <v>98</v>
      </c>
      <c r="G8" t="s">
        <v>99</v>
      </c>
      <c r="H8" s="3">
        <f t="shared" si="1"/>
        <v>2</v>
      </c>
    </row>
    <row r="9" spans="1:8" ht="16" x14ac:dyDescent="0.2">
      <c r="A9" t="s">
        <v>90</v>
      </c>
      <c r="B9" t="s">
        <v>91</v>
      </c>
      <c r="C9" t="s">
        <v>92</v>
      </c>
      <c r="D9" s="3" t="str">
        <f t="shared" si="0"/>
        <v>Business Intelligence and Analytics::Data Provisioning::Data Warehouse</v>
      </c>
      <c r="E9" t="s">
        <v>87</v>
      </c>
      <c r="F9" t="s">
        <v>93</v>
      </c>
      <c r="G9" t="s">
        <v>94</v>
      </c>
      <c r="H9" s="3">
        <f t="shared" si="1"/>
        <v>2</v>
      </c>
    </row>
    <row r="10" spans="1:8" ht="16" x14ac:dyDescent="0.2">
      <c r="A10" t="s">
        <v>83</v>
      </c>
      <c r="B10" t="s">
        <v>84</v>
      </c>
      <c r="C10" t="s">
        <v>85</v>
      </c>
      <c r="D10" s="3" t="str">
        <f t="shared" si="0"/>
        <v>IT Development and Operations::Software Requirements and Design::Software and Process Modelling</v>
      </c>
      <c r="E10" t="s">
        <v>87</v>
      </c>
      <c r="F10" t="s">
        <v>88</v>
      </c>
      <c r="G10" t="s">
        <v>89</v>
      </c>
      <c r="H10" s="3">
        <f t="shared" si="1"/>
        <v>2</v>
      </c>
    </row>
  </sheetData>
  <autoFilter ref="A1:H10" xr:uid="{34D427F3-C871-A54D-8FCE-A08AA4C19BEF}">
    <sortState xmlns:xlrd2="http://schemas.microsoft.com/office/spreadsheetml/2017/richdata2" ref="A2:H10">
      <sortCondition ref="C1:C10"/>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E7A50-2DC8-984E-A863-070EE5D86509}">
  <dimension ref="A1:D4"/>
  <sheetViews>
    <sheetView workbookViewId="0">
      <selection activeCell="A5" sqref="A5"/>
    </sheetView>
  </sheetViews>
  <sheetFormatPr baseColWidth="10" defaultRowHeight="15" x14ac:dyDescent="0.2"/>
  <cols>
    <col min="1" max="1" width="33.33203125" customWidth="1"/>
    <col min="2" max="3" width="18.33203125" customWidth="1"/>
    <col min="4" max="4" width="33.33203125" customWidth="1"/>
  </cols>
  <sheetData>
    <row r="1" spans="1:4" ht="16" customHeight="1" x14ac:dyDescent="0.2">
      <c r="A1" s="2" t="s">
        <v>0</v>
      </c>
      <c r="B1" s="2" t="s">
        <v>3</v>
      </c>
      <c r="C1" s="2" t="s">
        <v>4</v>
      </c>
      <c r="D1" s="2" t="s">
        <v>65</v>
      </c>
    </row>
    <row r="2" spans="1:4" ht="16" customHeight="1" x14ac:dyDescent="0.2">
      <c r="A2" t="s">
        <v>63</v>
      </c>
      <c r="B2" t="s">
        <v>61</v>
      </c>
      <c r="C2" t="s">
        <v>66</v>
      </c>
      <c r="D2" t="s">
        <v>67</v>
      </c>
    </row>
    <row r="3" spans="1:4" ht="16" customHeight="1" x14ac:dyDescent="0.2">
      <c r="A3" t="s">
        <v>60</v>
      </c>
      <c r="B3" t="s">
        <v>61</v>
      </c>
      <c r="C3" t="s">
        <v>66</v>
      </c>
      <c r="D3" t="s">
        <v>68</v>
      </c>
    </row>
    <row r="4" spans="1:4" ht="16" customHeight="1" x14ac:dyDescent="0.2">
      <c r="A4" t="s">
        <v>64</v>
      </c>
      <c r="B4" t="s">
        <v>61</v>
      </c>
      <c r="C4" t="s">
        <v>66</v>
      </c>
      <c r="D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CD9A4-808C-FB40-89B3-D09C6690EF1F}">
  <dimension ref="A1:C8"/>
  <sheetViews>
    <sheetView workbookViewId="0">
      <selection activeCell="A9" sqref="A9"/>
    </sheetView>
  </sheetViews>
  <sheetFormatPr baseColWidth="10" defaultRowHeight="15" x14ac:dyDescent="0.2"/>
  <cols>
    <col min="1" max="1" width="33.33203125" customWidth="1"/>
    <col min="2" max="3" width="18.5" customWidth="1"/>
    <col min="4" max="4" width="33.33203125" customWidth="1"/>
  </cols>
  <sheetData>
    <row r="1" spans="1:3" ht="16" customHeight="1" x14ac:dyDescent="0.2">
      <c r="A1" s="2" t="s">
        <v>0</v>
      </c>
      <c r="B1" s="2" t="s">
        <v>3</v>
      </c>
      <c r="C1" s="2" t="s">
        <v>4</v>
      </c>
    </row>
    <row r="2" spans="1:3" ht="16" customHeight="1" x14ac:dyDescent="0.2">
      <c r="A2" t="s">
        <v>57</v>
      </c>
      <c r="B2" t="s">
        <v>114</v>
      </c>
      <c r="C2" t="s">
        <v>120</v>
      </c>
    </row>
    <row r="3" spans="1:3" ht="16" customHeight="1" x14ac:dyDescent="0.2">
      <c r="A3" t="s">
        <v>129</v>
      </c>
      <c r="B3" t="s">
        <v>114</v>
      </c>
      <c r="C3" t="s">
        <v>120</v>
      </c>
    </row>
    <row r="4" spans="1:3" ht="16" customHeight="1" x14ac:dyDescent="0.2">
      <c r="A4" t="s">
        <v>118</v>
      </c>
      <c r="B4" t="s">
        <v>114</v>
      </c>
      <c r="C4" t="s">
        <v>120</v>
      </c>
    </row>
    <row r="5" spans="1:3" ht="16" customHeight="1" x14ac:dyDescent="0.2">
      <c r="A5" t="s">
        <v>52</v>
      </c>
      <c r="B5" t="s">
        <v>114</v>
      </c>
      <c r="C5" t="s">
        <v>120</v>
      </c>
    </row>
    <row r="6" spans="1:3" ht="16" customHeight="1" x14ac:dyDescent="0.2">
      <c r="A6" t="s">
        <v>116</v>
      </c>
      <c r="B6" t="s">
        <v>114</v>
      </c>
      <c r="C6" t="s">
        <v>120</v>
      </c>
    </row>
    <row r="7" spans="1:3" ht="16" customHeight="1" x14ac:dyDescent="0.2">
      <c r="A7" t="s">
        <v>117</v>
      </c>
      <c r="B7" t="s">
        <v>114</v>
      </c>
      <c r="C7" t="s">
        <v>120</v>
      </c>
    </row>
    <row r="8" spans="1:3" ht="16" customHeight="1" x14ac:dyDescent="0.2">
      <c r="A8" t="s">
        <v>130</v>
      </c>
      <c r="B8" t="s">
        <v>114</v>
      </c>
      <c r="C8" t="s">
        <v>120</v>
      </c>
    </row>
  </sheetData>
  <autoFilter ref="A1:C7" xr:uid="{0B640C81-1B3D-814B-8CE9-951E7A6BFF7E}">
    <sortState xmlns:xlrd2="http://schemas.microsoft.com/office/spreadsheetml/2017/richdata2" ref="A2:C7">
      <sortCondition ref="A1:A7"/>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7FE6-A02A-CB41-8BF5-0EB5194D3107}">
  <dimension ref="A1:E4"/>
  <sheetViews>
    <sheetView workbookViewId="0">
      <selection activeCell="A5" sqref="A5"/>
    </sheetView>
  </sheetViews>
  <sheetFormatPr baseColWidth="10" defaultColWidth="8.83203125" defaultRowHeight="15" x14ac:dyDescent="0.2"/>
  <cols>
    <col min="1" max="2" width="33.33203125" customWidth="1"/>
    <col min="3" max="5" width="18.33203125" customWidth="1"/>
  </cols>
  <sheetData>
    <row r="1" spans="1:5" ht="16" customHeight="1" x14ac:dyDescent="0.2">
      <c r="A1" s="2" t="s">
        <v>41</v>
      </c>
      <c r="B1" s="2" t="s">
        <v>42</v>
      </c>
      <c r="C1" s="2" t="s">
        <v>43</v>
      </c>
      <c r="D1" s="2" t="s">
        <v>44</v>
      </c>
      <c r="E1" s="2" t="s">
        <v>4</v>
      </c>
    </row>
    <row r="2" spans="1:5" ht="16" customHeight="1" x14ac:dyDescent="0.2">
      <c r="A2" t="s">
        <v>51</v>
      </c>
      <c r="B2" t="s">
        <v>52</v>
      </c>
      <c r="C2" t="s">
        <v>49</v>
      </c>
      <c r="D2" t="s">
        <v>49</v>
      </c>
      <c r="E2" t="s">
        <v>112</v>
      </c>
    </row>
    <row r="3" spans="1:5" ht="16" customHeight="1" x14ac:dyDescent="0.2">
      <c r="A3" t="s">
        <v>54</v>
      </c>
      <c r="B3" t="s">
        <v>50</v>
      </c>
      <c r="C3" t="s">
        <v>49</v>
      </c>
      <c r="D3" t="s">
        <v>49</v>
      </c>
      <c r="E3" t="s">
        <v>112</v>
      </c>
    </row>
    <row r="4" spans="1:5" ht="16" customHeight="1" x14ac:dyDescent="0.2">
      <c r="A4" t="s">
        <v>54</v>
      </c>
      <c r="B4" t="s">
        <v>126</v>
      </c>
      <c r="C4" t="s">
        <v>49</v>
      </c>
      <c r="D4" t="s">
        <v>49</v>
      </c>
      <c r="E4" t="s">
        <v>112</v>
      </c>
    </row>
  </sheetData>
  <autoFilter ref="A1:E3" xr:uid="{4B0AC32E-DD86-6042-AA5D-9ED6174FEEBE}">
    <sortState xmlns:xlrd2="http://schemas.microsoft.com/office/spreadsheetml/2017/richdata2" ref="A2:E3">
      <sortCondition sortBy="cellColor" ref="A1:A3" dxfId="4"/>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C2388-5EDC-C245-B0D7-C27CC1B06ADF}">
  <dimension ref="A1:E9"/>
  <sheetViews>
    <sheetView workbookViewId="0">
      <selection activeCell="A10" sqref="A10"/>
    </sheetView>
  </sheetViews>
  <sheetFormatPr baseColWidth="10" defaultColWidth="8.83203125" defaultRowHeight="15" x14ac:dyDescent="0.2"/>
  <cols>
    <col min="1" max="2" width="33.33203125" customWidth="1"/>
    <col min="3" max="5" width="18.33203125" customWidth="1"/>
  </cols>
  <sheetData>
    <row r="1" spans="1:5" ht="16" customHeight="1" x14ac:dyDescent="0.2">
      <c r="A1" s="2" t="s">
        <v>41</v>
      </c>
      <c r="B1" s="2" t="s">
        <v>42</v>
      </c>
      <c r="C1" s="2" t="s">
        <v>43</v>
      </c>
      <c r="D1" s="2" t="s">
        <v>44</v>
      </c>
      <c r="E1" s="2" t="s">
        <v>4</v>
      </c>
    </row>
    <row r="2" spans="1:5" ht="16" customHeight="1" x14ac:dyDescent="0.2">
      <c r="A2" t="s">
        <v>60</v>
      </c>
      <c r="B2" t="s">
        <v>57</v>
      </c>
      <c r="C2" t="s">
        <v>61</v>
      </c>
      <c r="D2" t="s">
        <v>49</v>
      </c>
      <c r="E2" t="s">
        <v>62</v>
      </c>
    </row>
    <row r="3" spans="1:5" ht="16" customHeight="1" x14ac:dyDescent="0.2">
      <c r="A3" t="s">
        <v>64</v>
      </c>
      <c r="B3" t="s">
        <v>55</v>
      </c>
      <c r="C3" t="s">
        <v>61</v>
      </c>
      <c r="D3" t="s">
        <v>49</v>
      </c>
      <c r="E3" t="s">
        <v>62</v>
      </c>
    </row>
    <row r="4" spans="1:5" ht="16" customHeight="1" x14ac:dyDescent="0.2">
      <c r="A4" t="s">
        <v>64</v>
      </c>
      <c r="B4" t="s">
        <v>125</v>
      </c>
      <c r="C4" t="s">
        <v>61</v>
      </c>
      <c r="D4" t="s">
        <v>49</v>
      </c>
      <c r="E4" t="s">
        <v>62</v>
      </c>
    </row>
    <row r="5" spans="1:5" ht="16" customHeight="1" x14ac:dyDescent="0.2">
      <c r="A5" t="s">
        <v>64</v>
      </c>
      <c r="B5" t="s">
        <v>53</v>
      </c>
      <c r="C5" t="s">
        <v>61</v>
      </c>
      <c r="D5" t="s">
        <v>49</v>
      </c>
      <c r="E5" t="s">
        <v>62</v>
      </c>
    </row>
    <row r="6" spans="1:5" ht="16" customHeight="1" x14ac:dyDescent="0.2">
      <c r="A6" t="s">
        <v>63</v>
      </c>
      <c r="B6" t="s">
        <v>50</v>
      </c>
      <c r="C6" t="s">
        <v>61</v>
      </c>
      <c r="D6" t="s">
        <v>49</v>
      </c>
      <c r="E6" t="s">
        <v>62</v>
      </c>
    </row>
    <row r="7" spans="1:5" ht="16" customHeight="1" x14ac:dyDescent="0.2">
      <c r="A7" t="s">
        <v>63</v>
      </c>
      <c r="B7" t="s">
        <v>54</v>
      </c>
      <c r="C7" t="s">
        <v>61</v>
      </c>
      <c r="D7" t="s">
        <v>49</v>
      </c>
      <c r="E7" t="s">
        <v>62</v>
      </c>
    </row>
    <row r="8" spans="1:5" ht="16" customHeight="1" x14ac:dyDescent="0.2">
      <c r="A8" t="s">
        <v>63</v>
      </c>
      <c r="B8" t="s">
        <v>125</v>
      </c>
      <c r="C8" t="s">
        <v>61</v>
      </c>
      <c r="D8" t="s">
        <v>49</v>
      </c>
      <c r="E8" t="s">
        <v>113</v>
      </c>
    </row>
    <row r="9" spans="1:5" ht="16" customHeight="1" x14ac:dyDescent="0.2">
      <c r="A9" t="s">
        <v>63</v>
      </c>
      <c r="B9" t="s">
        <v>53</v>
      </c>
      <c r="C9" t="s">
        <v>61</v>
      </c>
      <c r="D9" t="s">
        <v>49</v>
      </c>
      <c r="E9" t="s">
        <v>113</v>
      </c>
    </row>
  </sheetData>
  <autoFilter ref="A1:E7" xr:uid="{1990F85B-D7A5-744C-A7F6-56E68DA560DE}">
    <sortState xmlns:xlrd2="http://schemas.microsoft.com/office/spreadsheetml/2017/richdata2" ref="A2:E7">
      <sortCondition sortBy="cellColor" ref="A1:A7" dxfId="3"/>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D151A-3351-C14F-A606-F47E9ABA0DAE}">
  <dimension ref="A1:E11"/>
  <sheetViews>
    <sheetView workbookViewId="0">
      <selection activeCell="A12" sqref="A12"/>
    </sheetView>
  </sheetViews>
  <sheetFormatPr baseColWidth="10" defaultColWidth="8.83203125" defaultRowHeight="15" x14ac:dyDescent="0.2"/>
  <cols>
    <col min="1" max="2" width="33.33203125" customWidth="1"/>
    <col min="3" max="5" width="18.33203125" customWidth="1"/>
  </cols>
  <sheetData>
    <row r="1" spans="1:5" ht="16" customHeight="1" x14ac:dyDescent="0.2">
      <c r="A1" s="2" t="s">
        <v>41</v>
      </c>
      <c r="B1" s="2" t="s">
        <v>42</v>
      </c>
      <c r="C1" s="2" t="s">
        <v>43</v>
      </c>
      <c r="D1" s="2" t="s">
        <v>44</v>
      </c>
      <c r="E1" s="2" t="s">
        <v>4</v>
      </c>
    </row>
    <row r="2" spans="1:5" ht="16" customHeight="1" x14ac:dyDescent="0.2">
      <c r="A2" t="s">
        <v>47</v>
      </c>
      <c r="B2" t="s">
        <v>57</v>
      </c>
      <c r="C2" t="s">
        <v>45</v>
      </c>
      <c r="D2" t="s">
        <v>49</v>
      </c>
      <c r="E2" t="s">
        <v>113</v>
      </c>
    </row>
    <row r="3" spans="1:5" ht="16" customHeight="1" x14ac:dyDescent="0.2">
      <c r="A3" t="s">
        <v>46</v>
      </c>
      <c r="B3" t="s">
        <v>50</v>
      </c>
      <c r="C3" t="s">
        <v>45</v>
      </c>
      <c r="D3" t="s">
        <v>49</v>
      </c>
      <c r="E3" t="s">
        <v>113</v>
      </c>
    </row>
    <row r="4" spans="1:5" ht="16" customHeight="1" x14ac:dyDescent="0.2">
      <c r="A4" t="s">
        <v>46</v>
      </c>
      <c r="B4" t="s">
        <v>54</v>
      </c>
      <c r="C4" t="s">
        <v>45</v>
      </c>
      <c r="D4" t="s">
        <v>49</v>
      </c>
      <c r="E4" t="s">
        <v>113</v>
      </c>
    </row>
    <row r="5" spans="1:5" ht="16" customHeight="1" x14ac:dyDescent="0.2">
      <c r="A5" t="s">
        <v>48</v>
      </c>
      <c r="B5" t="s">
        <v>51</v>
      </c>
      <c r="C5" t="s">
        <v>45</v>
      </c>
      <c r="D5" t="s">
        <v>49</v>
      </c>
      <c r="E5" t="s">
        <v>113</v>
      </c>
    </row>
    <row r="6" spans="1:5" ht="16" customHeight="1" x14ac:dyDescent="0.2">
      <c r="A6" t="s">
        <v>48</v>
      </c>
      <c r="B6" t="s">
        <v>52</v>
      </c>
      <c r="C6" t="s">
        <v>45</v>
      </c>
      <c r="D6" t="s">
        <v>49</v>
      </c>
      <c r="E6" t="s">
        <v>113</v>
      </c>
    </row>
    <row r="7" spans="1:5" ht="16" customHeight="1" x14ac:dyDescent="0.2">
      <c r="A7" t="s">
        <v>48</v>
      </c>
      <c r="B7" t="s">
        <v>53</v>
      </c>
      <c r="C7" t="s">
        <v>45</v>
      </c>
      <c r="D7" t="s">
        <v>49</v>
      </c>
      <c r="E7" t="s">
        <v>113</v>
      </c>
    </row>
    <row r="8" spans="1:5" ht="16" customHeight="1" x14ac:dyDescent="0.2">
      <c r="A8" t="s">
        <v>48</v>
      </c>
      <c r="B8" t="s">
        <v>125</v>
      </c>
      <c r="C8" t="s">
        <v>45</v>
      </c>
      <c r="D8" t="s">
        <v>49</v>
      </c>
      <c r="E8" t="s">
        <v>113</v>
      </c>
    </row>
    <row r="9" spans="1:5" ht="16" customHeight="1" x14ac:dyDescent="0.2">
      <c r="A9" t="s">
        <v>46</v>
      </c>
      <c r="B9" t="s">
        <v>55</v>
      </c>
      <c r="C9" t="s">
        <v>45</v>
      </c>
      <c r="D9" t="s">
        <v>49</v>
      </c>
      <c r="E9" t="s">
        <v>113</v>
      </c>
    </row>
    <row r="10" spans="1:5" ht="16" customHeight="1" x14ac:dyDescent="0.2">
      <c r="A10" t="s">
        <v>46</v>
      </c>
      <c r="B10" t="s">
        <v>126</v>
      </c>
      <c r="C10" t="s">
        <v>45</v>
      </c>
      <c r="D10" t="s">
        <v>49</v>
      </c>
      <c r="E10" t="s">
        <v>113</v>
      </c>
    </row>
    <row r="11" spans="1:5" ht="16" customHeight="1" x14ac:dyDescent="0.2">
      <c r="A11" t="s">
        <v>47</v>
      </c>
      <c r="B11" t="s">
        <v>56</v>
      </c>
      <c r="C11" t="s">
        <v>45</v>
      </c>
      <c r="D11" t="s">
        <v>49</v>
      </c>
      <c r="E11" t="s">
        <v>113</v>
      </c>
    </row>
  </sheetData>
  <autoFilter ref="A1:E9" xr:uid="{A5683BF1-517D-5C46-81F5-67524B4A57D2}">
    <sortState xmlns:xlrd2="http://schemas.microsoft.com/office/spreadsheetml/2017/richdata2" ref="A2:E9">
      <sortCondition sortBy="cellColor" ref="A1:A9" dxfId="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Applications</vt:lpstr>
      <vt:lpstr>Business Capabilty</vt:lpstr>
      <vt:lpstr>Department</vt:lpstr>
      <vt:lpstr>Technical Capabilities</vt:lpstr>
      <vt:lpstr>People</vt:lpstr>
      <vt:lpstr>External Organizations</vt:lpstr>
      <vt:lpstr>App -&gt; App</vt:lpstr>
      <vt:lpstr>People -&gt; App</vt:lpstr>
      <vt:lpstr>Dep -&gt; App</vt:lpstr>
      <vt:lpstr>Bus Cap -&gt; App</vt:lpstr>
      <vt:lpstr>Tech Cap -&gt; App</vt:lpstr>
      <vt:lpstr>Ext Org -&gt; 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Nikolai Hegelstad</cp:lastModifiedBy>
  <dcterms:created xsi:type="dcterms:W3CDTF">2020-02-06T08:36:53Z</dcterms:created>
  <dcterms:modified xsi:type="dcterms:W3CDTF">2022-07-13T13:05:44Z</dcterms:modified>
</cp:coreProperties>
</file>